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на 01.01.2023" sheetId="1" r:id="rId1"/>
    <sheet name="на 10.09.2023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5" i="2"/>
  <c r="S6"/>
  <c r="S7"/>
  <c r="S8"/>
  <c r="S9"/>
  <c r="S10"/>
  <c r="S11"/>
  <c r="S12"/>
  <c r="S13"/>
  <c r="S14"/>
  <c r="S15"/>
  <c r="S16"/>
  <c r="S17"/>
  <c r="S19"/>
  <c r="S20"/>
  <c r="S21"/>
  <c r="S22"/>
  <c r="S4"/>
  <c r="N23"/>
  <c r="M23"/>
  <c r="S23" s="1"/>
  <c r="Q23"/>
  <c r="R22"/>
  <c r="R21"/>
  <c r="R20"/>
  <c r="R19"/>
  <c r="R17"/>
  <c r="R16"/>
  <c r="R15"/>
  <c r="R14"/>
  <c r="R13"/>
  <c r="R12"/>
  <c r="R11"/>
  <c r="R10"/>
  <c r="R9"/>
  <c r="R8"/>
  <c r="R7"/>
  <c r="R6"/>
  <c r="R5"/>
  <c r="R4"/>
  <c r="M23" i="1"/>
  <c r="N20" s="1"/>
  <c r="N19"/>
  <c r="N14"/>
  <c r="N10"/>
  <c r="N6"/>
  <c r="N5" l="1"/>
  <c r="N9"/>
  <c r="N13"/>
  <c r="N17"/>
  <c r="N22"/>
  <c r="N4"/>
  <c r="N8"/>
  <c r="N12"/>
  <c r="N16"/>
  <c r="N21"/>
  <c r="N7"/>
  <c r="N11"/>
  <c r="N15"/>
</calcChain>
</file>

<file path=xl/sharedStrings.xml><?xml version="1.0" encoding="utf-8"?>
<sst xmlns="http://schemas.openxmlformats.org/spreadsheetml/2006/main" count="134" uniqueCount="32">
  <si>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</si>
  <si>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</si>
  <si>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</si>
  <si>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</si>
  <si>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</si>
  <si>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</si>
  <si>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</si>
  <si>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</si>
  <si>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</si>
  <si>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</si>
  <si>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</si>
  <si>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</si>
  <si>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</si>
  <si>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</si>
  <si>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</si>
  <si>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</si>
  <si>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</si>
  <si>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</si>
  <si>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</si>
  <si>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Виды экономической деятельности</t>
  </si>
  <si>
    <t>%</t>
  </si>
  <si>
    <t>ВСЕГО</t>
  </si>
  <si>
    <t>Число замещенных рабочих мест в субъектах МСП</t>
  </si>
  <si>
    <t>Оборот товаров (работ,услуг), производимых субъектами МСП</t>
  </si>
  <si>
    <t>Количество субъектов МСП</t>
  </si>
  <si>
    <t>ед.</t>
  </si>
  <si>
    <t>Сведения отсутствуют</t>
  </si>
  <si>
    <t>Количество субъектов малого и среднего предпринимательства и их классификация по видам экономической деятельности                                                                                                                                                                                                                   на 01.01.2023                                                                                                                                                                                                                       в городском поселении "Город Вяземский" Вяземского муниципального района Хабаровского края</t>
  </si>
  <si>
    <t>Количество субъектов малого и среднего предпринимательства и их классификация по видам экономической деятельности                                                                                                                                                                                                                   на 10.01.2024                                                                                                                                                                                                                       в городском поселении "Город Вяземский" Вяземского муниципального района Хабаровского края</t>
  </si>
  <si>
    <t>Количество субъектов МСП на 10.01.2024</t>
  </si>
  <si>
    <t>Количество субъектов МСП на 10.01.2023</t>
  </si>
  <si>
    <t>темп роста 2024 к 2023 году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</si>
</sst>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sqref="A1:P23"/>
    </sheetView>
  </sheetViews>
  <sheetFormatPr defaultRowHeight="15"/>
  <cols>
    <col min="15" max="15" width="12.5703125" customWidth="1"/>
    <col min="16" max="16" width="18.7109375" customWidth="1"/>
  </cols>
  <sheetData>
    <row r="1" spans="1:17" ht="84.6" customHeight="1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"/>
    </row>
    <row r="2" spans="1:17" ht="68.4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24</v>
      </c>
      <c r="N2" s="16"/>
      <c r="O2" s="16" t="s">
        <v>22</v>
      </c>
      <c r="P2" s="16" t="s">
        <v>23</v>
      </c>
      <c r="Q2" s="1"/>
    </row>
    <row r="3" spans="1:17" ht="68.4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5" t="s">
        <v>25</v>
      </c>
      <c r="N3" s="5" t="s">
        <v>20</v>
      </c>
      <c r="O3" s="16"/>
      <c r="P3" s="16"/>
      <c r="Q3" s="1"/>
    </row>
    <row r="4" spans="1:17" ht="32.450000000000003" customHeight="1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">
        <v>17</v>
      </c>
      <c r="N4" s="4">
        <f>M4*N23/M23</f>
        <v>5.629139072847682</v>
      </c>
      <c r="O4" s="7" t="s">
        <v>26</v>
      </c>
      <c r="P4" s="7" t="s">
        <v>26</v>
      </c>
      <c r="Q4" s="1"/>
    </row>
    <row r="5" spans="1:17" ht="27.6" customHeight="1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3">
        <v>3</v>
      </c>
      <c r="N5" s="4">
        <f>M5*N23/M23</f>
        <v>0.99337748344370858</v>
      </c>
      <c r="O5" s="7" t="s">
        <v>26</v>
      </c>
      <c r="P5" s="7" t="s">
        <v>26</v>
      </c>
      <c r="Q5" s="1"/>
    </row>
    <row r="6" spans="1:17" ht="30" customHeight="1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3">
        <v>16</v>
      </c>
      <c r="N6" s="4">
        <f>M6*N23/M23</f>
        <v>5.298013245033113</v>
      </c>
      <c r="O6" s="7" t="s">
        <v>26</v>
      </c>
      <c r="P6" s="7" t="s">
        <v>26</v>
      </c>
      <c r="Q6" s="1"/>
    </row>
    <row r="7" spans="1:17" ht="34.9" customHeight="1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">
        <v>3</v>
      </c>
      <c r="N7" s="4">
        <f>M7*N23/M23</f>
        <v>0.99337748344370858</v>
      </c>
      <c r="O7" s="7" t="s">
        <v>26</v>
      </c>
      <c r="P7" s="7" t="s">
        <v>26</v>
      </c>
      <c r="Q7" s="1"/>
    </row>
    <row r="8" spans="1:17" ht="39" customHeight="1">
      <c r="A8" s="13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3">
        <v>2</v>
      </c>
      <c r="N8" s="4">
        <f>M8*N23/M23</f>
        <v>0.66225165562913912</v>
      </c>
      <c r="O8" s="7" t="s">
        <v>26</v>
      </c>
      <c r="P8" s="7" t="s">
        <v>26</v>
      </c>
      <c r="Q8" s="1"/>
    </row>
    <row r="9" spans="1:17" ht="27" customHeight="1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3">
        <v>17</v>
      </c>
      <c r="N9" s="4">
        <f>M9*N23/M23</f>
        <v>5.629139072847682</v>
      </c>
      <c r="O9" s="7" t="s">
        <v>26</v>
      </c>
      <c r="P9" s="7" t="s">
        <v>26</v>
      </c>
      <c r="Q9" s="1"/>
    </row>
    <row r="10" spans="1:17" ht="30.6" customHeight="1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>
        <v>137</v>
      </c>
      <c r="N10" s="4">
        <f>M10*N23/M23</f>
        <v>45.364238410596023</v>
      </c>
      <c r="O10" s="7" t="s">
        <v>26</v>
      </c>
      <c r="P10" s="7" t="s">
        <v>26</v>
      </c>
      <c r="Q10" s="1"/>
    </row>
    <row r="11" spans="1:17" ht="22.15" customHeight="1">
      <c r="A11" s="13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">
        <v>27</v>
      </c>
      <c r="N11" s="4">
        <f>M11*N23/M23</f>
        <v>8.9403973509933774</v>
      </c>
      <c r="O11" s="7" t="s">
        <v>26</v>
      </c>
      <c r="P11" s="7" t="s">
        <v>26</v>
      </c>
      <c r="Q11" s="1"/>
    </row>
    <row r="12" spans="1:17" ht="28.9" customHeight="1">
      <c r="A12" s="13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">
        <v>13</v>
      </c>
      <c r="N12" s="4">
        <f>M12*N23/M23</f>
        <v>4.3046357615894042</v>
      </c>
      <c r="O12" s="7" t="s">
        <v>26</v>
      </c>
      <c r="P12" s="7" t="s">
        <v>26</v>
      </c>
      <c r="Q12" s="1"/>
    </row>
    <row r="13" spans="1:17" ht="22.15" customHeight="1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">
        <v>4</v>
      </c>
      <c r="N13" s="4">
        <f>M13*N23/M23</f>
        <v>1.3245033112582782</v>
      </c>
      <c r="O13" s="7" t="s">
        <v>26</v>
      </c>
      <c r="P13" s="7" t="s">
        <v>26</v>
      </c>
      <c r="Q13" s="1"/>
    </row>
    <row r="14" spans="1:17" ht="26.45" customHeight="1">
      <c r="A14" s="13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">
        <v>2</v>
      </c>
      <c r="N14" s="4">
        <f>M14*N23/M23</f>
        <v>0.66225165562913912</v>
      </c>
      <c r="O14" s="7" t="s">
        <v>26</v>
      </c>
      <c r="P14" s="7" t="s">
        <v>26</v>
      </c>
      <c r="Q14" s="1"/>
    </row>
    <row r="15" spans="1:17" ht="34.9" customHeight="1">
      <c r="A15" s="13" t="s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3">
        <v>10</v>
      </c>
      <c r="N15" s="4">
        <f>M15*N23/M23</f>
        <v>3.3112582781456954</v>
      </c>
      <c r="O15" s="7" t="s">
        <v>26</v>
      </c>
      <c r="P15" s="7" t="s">
        <v>26</v>
      </c>
      <c r="Q15" s="1"/>
    </row>
    <row r="16" spans="1:17" ht="29.45" customHeight="1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3">
        <v>13</v>
      </c>
      <c r="N16" s="4">
        <f>M16*N23/M23</f>
        <v>4.3046357615894042</v>
      </c>
      <c r="O16" s="7" t="s">
        <v>26</v>
      </c>
      <c r="P16" s="7" t="s">
        <v>26</v>
      </c>
      <c r="Q16" s="1"/>
    </row>
    <row r="17" spans="1:17" ht="29.45" customHeight="1">
      <c r="A17" s="13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">
        <v>3</v>
      </c>
      <c r="N17" s="4">
        <f>M17*N23/M23</f>
        <v>0.99337748344370858</v>
      </c>
      <c r="O17" s="7" t="s">
        <v>26</v>
      </c>
      <c r="P17" s="7" t="s">
        <v>26</v>
      </c>
      <c r="Q17" s="1"/>
    </row>
    <row r="18" spans="1:17" ht="31.15" customHeight="1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">
        <v>0</v>
      </c>
      <c r="N18" s="4">
        <v>0</v>
      </c>
      <c r="O18" s="7" t="s">
        <v>26</v>
      </c>
      <c r="P18" s="7" t="s">
        <v>26</v>
      </c>
      <c r="Q18" s="1"/>
    </row>
    <row r="19" spans="1:17" ht="28.9" customHeight="1">
      <c r="A19" s="13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">
        <v>1</v>
      </c>
      <c r="N19" s="4">
        <f>M19*N23/M23</f>
        <v>0.33112582781456956</v>
      </c>
      <c r="O19" s="7" t="s">
        <v>26</v>
      </c>
      <c r="P19" s="7" t="s">
        <v>26</v>
      </c>
      <c r="Q19" s="1"/>
    </row>
    <row r="20" spans="1:17" ht="27.6" customHeight="1">
      <c r="A20" s="13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3">
        <v>5</v>
      </c>
      <c r="N20" s="4">
        <f>M20*N23/M23</f>
        <v>1.6556291390728477</v>
      </c>
      <c r="O20" s="7" t="s">
        <v>26</v>
      </c>
      <c r="P20" s="7" t="s">
        <v>26</v>
      </c>
      <c r="Q20" s="1"/>
    </row>
    <row r="21" spans="1:17" ht="27" customHeight="1">
      <c r="A21" s="13" t="s">
        <v>15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">
        <v>4</v>
      </c>
      <c r="N21" s="4">
        <f>M21*N23/M23</f>
        <v>1.3245033112582782</v>
      </c>
      <c r="O21" s="7" t="s">
        <v>26</v>
      </c>
      <c r="P21" s="7" t="s">
        <v>26</v>
      </c>
      <c r="Q21" s="1"/>
    </row>
    <row r="22" spans="1:17" ht="30.6" customHeight="1">
      <c r="A22" s="13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">
        <v>25</v>
      </c>
      <c r="N22" s="4">
        <f>M22*N23/M23</f>
        <v>8.2781456953642376</v>
      </c>
      <c r="O22" s="7" t="s">
        <v>26</v>
      </c>
      <c r="P22" s="7" t="s">
        <v>26</v>
      </c>
      <c r="Q22" s="1"/>
    </row>
    <row r="23" spans="1:17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8">
        <f>SUM(M4:M22)</f>
        <v>302</v>
      </c>
      <c r="N23" s="8">
        <v>100</v>
      </c>
      <c r="O23" s="7"/>
      <c r="P23" s="7"/>
      <c r="Q23" s="2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25">
    <mergeCell ref="O2:O3"/>
    <mergeCell ref="P2:P3"/>
    <mergeCell ref="A1:P1"/>
    <mergeCell ref="A13:L13"/>
    <mergeCell ref="A14:L14"/>
    <mergeCell ref="A15:L15"/>
    <mergeCell ref="A16:L16"/>
    <mergeCell ref="A2:L3"/>
    <mergeCell ref="M2:N2"/>
    <mergeCell ref="A4:L4"/>
    <mergeCell ref="A5:L5"/>
    <mergeCell ref="A6:L6"/>
    <mergeCell ref="A12:L12"/>
    <mergeCell ref="A7:L7"/>
    <mergeCell ref="A8:L8"/>
    <mergeCell ref="A9:L9"/>
    <mergeCell ref="A10:L10"/>
    <mergeCell ref="A11:L11"/>
    <mergeCell ref="A22:L22"/>
    <mergeCell ref="A23:L23"/>
    <mergeCell ref="A17:L17"/>
    <mergeCell ref="A18:L18"/>
    <mergeCell ref="A19:L19"/>
    <mergeCell ref="A20:L20"/>
    <mergeCell ref="A21:L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U5" sqref="U5"/>
    </sheetView>
  </sheetViews>
  <sheetFormatPr defaultRowHeight="15"/>
  <cols>
    <col min="7" max="7" width="6.5703125" customWidth="1"/>
    <col min="8" max="12" width="8.85546875" hidden="1" customWidth="1"/>
    <col min="18" max="18" width="10.42578125" bestFit="1" customWidth="1"/>
    <col min="19" max="19" width="9.42578125" bestFit="1" customWidth="1"/>
  </cols>
  <sheetData>
    <row r="1" spans="1:19" ht="58.9" customHeight="1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9" ht="44.4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8" t="s">
        <v>29</v>
      </c>
      <c r="N2" s="18"/>
      <c r="O2" s="18" t="s">
        <v>22</v>
      </c>
      <c r="P2" s="18" t="s">
        <v>23</v>
      </c>
      <c r="Q2" s="18" t="s">
        <v>30</v>
      </c>
      <c r="R2" s="18"/>
      <c r="S2" s="20" t="s">
        <v>31</v>
      </c>
    </row>
    <row r="3" spans="1:19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6" t="s">
        <v>25</v>
      </c>
      <c r="N3" s="6" t="s">
        <v>20</v>
      </c>
      <c r="O3" s="18"/>
      <c r="P3" s="18"/>
      <c r="Q3" s="9" t="s">
        <v>25</v>
      </c>
      <c r="R3" s="9" t="s">
        <v>20</v>
      </c>
      <c r="S3" s="11"/>
    </row>
    <row r="4" spans="1:19" ht="60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">
        <v>16</v>
      </c>
      <c r="N4" s="4">
        <v>5.3</v>
      </c>
      <c r="O4" s="7" t="s">
        <v>26</v>
      </c>
      <c r="P4" s="7" t="s">
        <v>26</v>
      </c>
      <c r="Q4" s="3">
        <v>17</v>
      </c>
      <c r="R4" s="4">
        <f>Q4*R23/Q23</f>
        <v>5.629139072847682</v>
      </c>
      <c r="S4" s="12">
        <f>M4/Q4</f>
        <v>0.94117647058823528</v>
      </c>
    </row>
    <row r="5" spans="1:19" ht="60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3">
        <v>1</v>
      </c>
      <c r="N5" s="4">
        <v>0.34</v>
      </c>
      <c r="O5" s="7" t="s">
        <v>26</v>
      </c>
      <c r="P5" s="7" t="s">
        <v>26</v>
      </c>
      <c r="Q5" s="3">
        <v>3</v>
      </c>
      <c r="R5" s="4">
        <f>Q5*R23/Q23</f>
        <v>0.99337748344370858</v>
      </c>
      <c r="S5" s="12">
        <f t="shared" ref="S5:S22" si="0">M5/Q5</f>
        <v>0.33333333333333331</v>
      </c>
    </row>
    <row r="6" spans="1:19" ht="60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3">
        <v>17</v>
      </c>
      <c r="N6" s="4">
        <v>5.6</v>
      </c>
      <c r="O6" s="7" t="s">
        <v>26</v>
      </c>
      <c r="P6" s="7" t="s">
        <v>26</v>
      </c>
      <c r="Q6" s="3">
        <v>16</v>
      </c>
      <c r="R6" s="4">
        <f>Q6*R23/Q23</f>
        <v>5.298013245033113</v>
      </c>
      <c r="S6" s="12">
        <f t="shared" si="0"/>
        <v>1.0625</v>
      </c>
    </row>
    <row r="7" spans="1:19" ht="60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">
        <v>3</v>
      </c>
      <c r="N7" s="4">
        <v>1.03</v>
      </c>
      <c r="O7" s="7" t="s">
        <v>26</v>
      </c>
      <c r="P7" s="7" t="s">
        <v>26</v>
      </c>
      <c r="Q7" s="3">
        <v>3</v>
      </c>
      <c r="R7" s="4">
        <f>Q7*R23/Q23</f>
        <v>0.99337748344370858</v>
      </c>
      <c r="S7" s="12">
        <f t="shared" si="0"/>
        <v>1</v>
      </c>
    </row>
    <row r="8" spans="1:19" ht="60">
      <c r="A8" s="13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3">
        <v>2</v>
      </c>
      <c r="N8" s="4">
        <v>0.66</v>
      </c>
      <c r="O8" s="7" t="s">
        <v>26</v>
      </c>
      <c r="P8" s="7" t="s">
        <v>26</v>
      </c>
      <c r="Q8" s="3">
        <v>2</v>
      </c>
      <c r="R8" s="4">
        <f>Q8*R23/Q23</f>
        <v>0.66225165562913912</v>
      </c>
      <c r="S8" s="12">
        <f t="shared" si="0"/>
        <v>1</v>
      </c>
    </row>
    <row r="9" spans="1:19" ht="60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3">
        <v>24</v>
      </c>
      <c r="N9" s="4">
        <v>7.9</v>
      </c>
      <c r="O9" s="7" t="s">
        <v>26</v>
      </c>
      <c r="P9" s="7" t="s">
        <v>26</v>
      </c>
      <c r="Q9" s="3">
        <v>17</v>
      </c>
      <c r="R9" s="4">
        <f>Q9*R23/Q23</f>
        <v>5.629139072847682</v>
      </c>
      <c r="S9" s="12">
        <f t="shared" si="0"/>
        <v>1.411764705882353</v>
      </c>
    </row>
    <row r="10" spans="1:19" ht="60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>
        <v>129</v>
      </c>
      <c r="N10" s="4">
        <v>42.57</v>
      </c>
      <c r="O10" s="7" t="s">
        <v>26</v>
      </c>
      <c r="P10" s="7" t="s">
        <v>26</v>
      </c>
      <c r="Q10" s="3">
        <v>137</v>
      </c>
      <c r="R10" s="4">
        <f>Q10*R23/Q23</f>
        <v>45.364238410596023</v>
      </c>
      <c r="S10" s="12">
        <f t="shared" si="0"/>
        <v>0.94160583941605835</v>
      </c>
    </row>
    <row r="11" spans="1:19" ht="60">
      <c r="A11" s="13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">
        <v>27</v>
      </c>
      <c r="N11" s="4">
        <v>8.9</v>
      </c>
      <c r="O11" s="7" t="s">
        <v>26</v>
      </c>
      <c r="P11" s="7" t="s">
        <v>26</v>
      </c>
      <c r="Q11" s="3">
        <v>27</v>
      </c>
      <c r="R11" s="4">
        <f>Q11*R23/Q23</f>
        <v>8.9403973509933774</v>
      </c>
      <c r="S11" s="12">
        <f t="shared" si="0"/>
        <v>1</v>
      </c>
    </row>
    <row r="12" spans="1:19" ht="60">
      <c r="A12" s="13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3">
        <v>12</v>
      </c>
      <c r="N12" s="4">
        <v>4</v>
      </c>
      <c r="O12" s="7" t="s">
        <v>26</v>
      </c>
      <c r="P12" s="7" t="s">
        <v>26</v>
      </c>
      <c r="Q12" s="3">
        <v>13</v>
      </c>
      <c r="R12" s="4">
        <f>Q12*R23/Q23</f>
        <v>4.3046357615894042</v>
      </c>
      <c r="S12" s="12">
        <f t="shared" si="0"/>
        <v>0.92307692307692313</v>
      </c>
    </row>
    <row r="13" spans="1:19" ht="60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">
        <v>6</v>
      </c>
      <c r="N13" s="4">
        <v>1.98</v>
      </c>
      <c r="O13" s="7" t="s">
        <v>26</v>
      </c>
      <c r="P13" s="7" t="s">
        <v>26</v>
      </c>
      <c r="Q13" s="3">
        <v>4</v>
      </c>
      <c r="R13" s="4">
        <f>Q13*R23/Q23</f>
        <v>1.3245033112582782</v>
      </c>
      <c r="S13" s="12">
        <f t="shared" si="0"/>
        <v>1.5</v>
      </c>
    </row>
    <row r="14" spans="1:19" ht="60">
      <c r="A14" s="13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">
        <v>2</v>
      </c>
      <c r="N14" s="4">
        <v>0.7</v>
      </c>
      <c r="O14" s="7" t="s">
        <v>26</v>
      </c>
      <c r="P14" s="7" t="s">
        <v>26</v>
      </c>
      <c r="Q14" s="3">
        <v>2</v>
      </c>
      <c r="R14" s="4">
        <f>Q14*R23/Q23</f>
        <v>0.66225165562913912</v>
      </c>
      <c r="S14" s="12">
        <f t="shared" si="0"/>
        <v>1</v>
      </c>
    </row>
    <row r="15" spans="1:19" ht="60">
      <c r="A15" s="13" t="s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3">
        <v>11</v>
      </c>
      <c r="N15" s="4">
        <v>3.6</v>
      </c>
      <c r="O15" s="7" t="s">
        <v>26</v>
      </c>
      <c r="P15" s="7" t="s">
        <v>26</v>
      </c>
      <c r="Q15" s="3">
        <v>10</v>
      </c>
      <c r="R15" s="4">
        <f>Q15*R23/Q23</f>
        <v>3.3112582781456954</v>
      </c>
      <c r="S15" s="12">
        <f t="shared" si="0"/>
        <v>1.1000000000000001</v>
      </c>
    </row>
    <row r="16" spans="1:19" ht="60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3">
        <v>10</v>
      </c>
      <c r="N16" s="4">
        <v>3.3</v>
      </c>
      <c r="O16" s="7" t="s">
        <v>26</v>
      </c>
      <c r="P16" s="7" t="s">
        <v>26</v>
      </c>
      <c r="Q16" s="3">
        <v>13</v>
      </c>
      <c r="R16" s="4">
        <f>Q16*R23/Q23</f>
        <v>4.3046357615894042</v>
      </c>
      <c r="S16" s="12">
        <f t="shared" si="0"/>
        <v>0.76923076923076927</v>
      </c>
    </row>
    <row r="17" spans="1:19" ht="60">
      <c r="A17" s="13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">
        <v>6</v>
      </c>
      <c r="N17" s="4">
        <v>1.98</v>
      </c>
      <c r="O17" s="7" t="s">
        <v>26</v>
      </c>
      <c r="P17" s="7" t="s">
        <v>26</v>
      </c>
      <c r="Q17" s="3">
        <v>3</v>
      </c>
      <c r="R17" s="4">
        <f>Q17*R23/Q23</f>
        <v>0.99337748344370858</v>
      </c>
      <c r="S17" s="12">
        <f t="shared" si="0"/>
        <v>2</v>
      </c>
    </row>
    <row r="18" spans="1:19" ht="60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">
        <v>0</v>
      </c>
      <c r="N18" s="4">
        <v>0</v>
      </c>
      <c r="O18" s="7" t="s">
        <v>26</v>
      </c>
      <c r="P18" s="7" t="s">
        <v>26</v>
      </c>
      <c r="Q18" s="3">
        <v>0</v>
      </c>
      <c r="R18" s="4">
        <v>0</v>
      </c>
      <c r="S18" s="12">
        <v>0</v>
      </c>
    </row>
    <row r="19" spans="1:19" ht="60">
      <c r="A19" s="13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">
        <v>1</v>
      </c>
      <c r="N19" s="4">
        <v>0.3</v>
      </c>
      <c r="O19" s="7" t="s">
        <v>26</v>
      </c>
      <c r="P19" s="7" t="s">
        <v>26</v>
      </c>
      <c r="Q19" s="3">
        <v>1</v>
      </c>
      <c r="R19" s="4">
        <f>Q19*R23/Q23</f>
        <v>0.33112582781456956</v>
      </c>
      <c r="S19" s="12">
        <f t="shared" si="0"/>
        <v>1</v>
      </c>
    </row>
    <row r="20" spans="1:19" ht="60">
      <c r="A20" s="13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3">
        <v>4</v>
      </c>
      <c r="N20" s="4">
        <v>1.3</v>
      </c>
      <c r="O20" s="7" t="s">
        <v>26</v>
      </c>
      <c r="P20" s="7" t="s">
        <v>26</v>
      </c>
      <c r="Q20" s="3">
        <v>5</v>
      </c>
      <c r="R20" s="4">
        <f>Q20*R23/Q23</f>
        <v>1.6556291390728477</v>
      </c>
      <c r="S20" s="12">
        <f t="shared" si="0"/>
        <v>0.8</v>
      </c>
    </row>
    <row r="21" spans="1:19" ht="60">
      <c r="A21" s="13" t="s">
        <v>15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">
        <v>5</v>
      </c>
      <c r="N21" s="4">
        <v>1.65</v>
      </c>
      <c r="O21" s="7" t="s">
        <v>26</v>
      </c>
      <c r="P21" s="7" t="s">
        <v>26</v>
      </c>
      <c r="Q21" s="3">
        <v>4</v>
      </c>
      <c r="R21" s="4">
        <f>Q21*R23/Q23</f>
        <v>1.3245033112582782</v>
      </c>
      <c r="S21" s="12">
        <f t="shared" si="0"/>
        <v>1.25</v>
      </c>
    </row>
    <row r="22" spans="1:19" ht="60">
      <c r="A22" s="13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3">
        <v>27</v>
      </c>
      <c r="N22" s="4">
        <v>8.9</v>
      </c>
      <c r="O22" s="7" t="s">
        <v>26</v>
      </c>
      <c r="P22" s="7" t="s">
        <v>26</v>
      </c>
      <c r="Q22" s="3">
        <v>25</v>
      </c>
      <c r="R22" s="4">
        <f>Q22*R23/Q23</f>
        <v>8.2781456953642376</v>
      </c>
      <c r="S22" s="12">
        <f t="shared" si="0"/>
        <v>1.08</v>
      </c>
    </row>
    <row r="23" spans="1:19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8">
        <f>SUM(M4:M22)</f>
        <v>303</v>
      </c>
      <c r="N23" s="19">
        <f>SUM(N4:N22)</f>
        <v>100.01</v>
      </c>
      <c r="O23" s="7"/>
      <c r="P23" s="7"/>
      <c r="Q23" s="8">
        <f>SUM(Q4:Q22)</f>
        <v>302</v>
      </c>
      <c r="R23" s="8">
        <v>100</v>
      </c>
      <c r="S23" s="12">
        <f>Q23/M23</f>
        <v>0.99669966996699666</v>
      </c>
    </row>
    <row r="25" spans="1:19">
      <c r="R25" s="10"/>
    </row>
  </sheetData>
  <mergeCells count="26">
    <mergeCell ref="A4:L4"/>
    <mergeCell ref="Q2:R2"/>
    <mergeCell ref="A1:P1"/>
    <mergeCell ref="A2:L3"/>
    <mergeCell ref="M2:N2"/>
    <mergeCell ref="O2:O3"/>
    <mergeCell ref="P2:P3"/>
    <mergeCell ref="A16:L16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23:L23"/>
    <mergeCell ref="A17:L17"/>
    <mergeCell ref="A18:L18"/>
    <mergeCell ref="A19:L19"/>
    <mergeCell ref="A20:L20"/>
    <mergeCell ref="A21:L21"/>
    <mergeCell ref="A22:L2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01.01.2023</vt:lpstr>
      <vt:lpstr>на 10.09.2023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2024-03-22T06:22:28Z</dcterms:modified>
</cp:coreProperties>
</file>